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3920" windowHeight="123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Arkusz1!$1:$13</definedName>
    <definedName name="_xlnm.Print_Titles" localSheetId="0">Arkusz1!$1:$7</definedName>
  </definedNames>
  <calcPr calcId="125725"/>
</workbook>
</file>

<file path=xl/calcChain.xml><?xml version="1.0" encoding="utf-8"?>
<calcChain xmlns="http://schemas.openxmlformats.org/spreadsheetml/2006/main">
  <c r="D8" i="1"/>
  <c r="E8"/>
  <c r="F8"/>
  <c r="G8"/>
  <c r="H8"/>
  <c r="I8"/>
  <c r="J8"/>
  <c r="D9"/>
  <c r="E9"/>
  <c r="F9"/>
  <c r="G9"/>
  <c r="H9"/>
  <c r="I9"/>
  <c r="J9"/>
  <c r="D10"/>
  <c r="E10"/>
  <c r="F10"/>
  <c r="G10"/>
  <c r="H10"/>
  <c r="I10"/>
  <c r="J10"/>
  <c r="D11"/>
  <c r="E11"/>
  <c r="F11"/>
  <c r="G11"/>
  <c r="H11"/>
  <c r="I11"/>
  <c r="J11"/>
  <c r="A5" i="2"/>
  <c r="A6"/>
  <c r="A7"/>
  <c r="D12" i="1" l="1"/>
  <c r="E12"/>
  <c r="I12"/>
  <c r="J12"/>
  <c r="H12"/>
  <c r="F12"/>
  <c r="G12" l="1"/>
  <c r="D13" s="1"/>
</calcChain>
</file>

<file path=xl/sharedStrings.xml><?xml version="1.0" encoding="utf-8"?>
<sst xmlns="http://schemas.openxmlformats.org/spreadsheetml/2006/main" count="41" uniqueCount="40">
  <si>
    <t>Ilość drzew o średnicy w cm odpowiadającej przedziałom</t>
  </si>
  <si>
    <t>0-9</t>
  </si>
  <si>
    <t>16-25</t>
  </si>
  <si>
    <t>26-35</t>
  </si>
  <si>
    <t>36-45</t>
  </si>
  <si>
    <t>46-55</t>
  </si>
  <si>
    <t>Obwód w cm</t>
  </si>
  <si>
    <t>0-28</t>
  </si>
  <si>
    <t>31-47</t>
  </si>
  <si>
    <t>50-79</t>
  </si>
  <si>
    <t>82-110</t>
  </si>
  <si>
    <t>113-141</t>
  </si>
  <si>
    <t>145-173</t>
  </si>
  <si>
    <r>
      <rPr>
        <sz val="10"/>
        <color theme="1"/>
        <rFont val="Czcionka tekstu podstawowego"/>
        <charset val="238"/>
      </rPr>
      <t xml:space="preserve">≥ </t>
    </r>
    <r>
      <rPr>
        <sz val="10"/>
        <color theme="1"/>
        <rFont val="Times New Roman"/>
        <family val="1"/>
        <charset val="238"/>
      </rPr>
      <t>56</t>
    </r>
  </si>
  <si>
    <t>≥ 176</t>
  </si>
  <si>
    <t>Przyczyna usunięcia</t>
  </si>
  <si>
    <t>10-15</t>
  </si>
  <si>
    <t>SUMA:</t>
  </si>
  <si>
    <t>Razem drzewa w przedziałach:</t>
  </si>
  <si>
    <t>Nazwa drzewa i średnica</t>
  </si>
  <si>
    <t>Nr drzewa</t>
  </si>
  <si>
    <t>Dane</t>
  </si>
  <si>
    <t>Formuła</t>
  </si>
  <si>
    <t>Opis</t>
  </si>
  <si>
    <t>Wynik</t>
  </si>
  <si>
    <t>Wyświetla wartość PRAWDA, jeśli liczba w komórce A2 zawiera się między 1 a 100. W przeciwnym razie wyświetla wartość FAŁSZ.</t>
  </si>
  <si>
    <t>Wyświetla liczbę znajdującą się w komórce A3, jeśli zawiera się ona między 1 a 100; w przeciwnym razie wyświetla komunikat „Wartość jest spoza zakresu”.</t>
  </si>
  <si>
    <t>Wartość jest spoza zakresu.</t>
  </si>
  <si>
    <t>Wyświetla liczbę znajdującą się w komórce A2, jeśli zawiera się ona między 1 a 100. W przeciwnym razie wyświetla komunikat.</t>
  </si>
  <si>
    <t>Zestawienie drzewostanu do wycięcia</t>
  </si>
  <si>
    <t>tuja</t>
  </si>
  <si>
    <t>ul. M. Dąbrowskiej</t>
  </si>
  <si>
    <t>świerk</t>
  </si>
  <si>
    <t>Kolizja z proj. chodnikiem w km 0+026 (str.P)                                              (działka o nr ewid. 2732)</t>
  </si>
  <si>
    <t>wierzba</t>
  </si>
  <si>
    <t>Kolizja z proj. chodnikiem w km 0+120 (str.L)                                              (działka o nr ewid. 2732)</t>
  </si>
  <si>
    <t>Kolizja z proj. zjazdem w km 0+135 (str.P)                                              (działka o nr ewid. 2732)</t>
  </si>
  <si>
    <t>Kolizja z proj. zjazdem w km 0+142 (str.L)                                              (działka o nr ewid. 2732)</t>
  </si>
  <si>
    <t>Właściciel / władający</t>
  </si>
  <si>
    <t>GMINA MIASTO AUGUSTÓW 3-go Maja 60; 16-300 Augustów</t>
  </si>
</sst>
</file>

<file path=xl/styles.xml><?xml version="1.0" encoding="utf-8"?>
<styleSheet xmlns="http://schemas.openxmlformats.org/spreadsheetml/2006/main">
  <numFmts count="1">
    <numFmt numFmtId="164" formatCode="&quot;Ø&quot;\ 0"/>
  </numFmts>
  <fonts count="9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8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6" fillId="4" borderId="17" xfId="0" applyFont="1" applyFill="1" applyBorder="1" applyAlignment="1">
      <alignment vertical="top" wrapText="1"/>
    </xf>
    <xf numFmtId="0" fontId="7" fillId="4" borderId="17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view="pageBreakPreview" topLeftCell="A5" zoomScale="115" zoomScaleNormal="100" zoomScaleSheetLayoutView="115" workbookViewId="0">
      <pane ySplit="2805" topLeftCell="A4" activePane="bottomLeft"/>
      <selection activeCell="M5" sqref="L1:M1048576"/>
      <selection pane="bottomLeft" activeCell="M9" sqref="M9"/>
    </sheetView>
  </sheetViews>
  <sheetFormatPr defaultRowHeight="14.25"/>
  <cols>
    <col min="1" max="1" width="5.5" style="8" customWidth="1"/>
    <col min="2" max="2" width="9.75" style="3" customWidth="1"/>
    <col min="3" max="3" width="4.875" style="17" customWidth="1"/>
    <col min="4" max="10" width="6.25" customWidth="1"/>
    <col min="11" max="11" width="21.25" customWidth="1"/>
    <col min="12" max="13" width="18" customWidth="1"/>
  </cols>
  <sheetData>
    <row r="1" spans="1:12">
      <c r="K1" s="3"/>
      <c r="L1" s="3"/>
    </row>
    <row r="2" spans="1:12" ht="18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5" thickBot="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5" customHeight="1" thickBot="1">
      <c r="A4" s="38" t="s">
        <v>20</v>
      </c>
      <c r="B4" s="41" t="s">
        <v>19</v>
      </c>
      <c r="C4" s="42"/>
      <c r="D4" s="37" t="s">
        <v>0</v>
      </c>
      <c r="E4" s="37"/>
      <c r="F4" s="37"/>
      <c r="G4" s="37"/>
      <c r="H4" s="37"/>
      <c r="I4" s="37"/>
      <c r="J4" s="37"/>
      <c r="K4" s="27" t="s">
        <v>15</v>
      </c>
      <c r="L4" s="27" t="s">
        <v>38</v>
      </c>
    </row>
    <row r="5" spans="1:12" ht="15" thickBot="1">
      <c r="A5" s="39"/>
      <c r="B5" s="43"/>
      <c r="C5" s="44"/>
      <c r="D5" s="1" t="s">
        <v>1</v>
      </c>
      <c r="E5" s="4" t="s">
        <v>16</v>
      </c>
      <c r="F5" s="1" t="s">
        <v>2</v>
      </c>
      <c r="G5" s="1" t="s">
        <v>3</v>
      </c>
      <c r="H5" s="1" t="s">
        <v>4</v>
      </c>
      <c r="I5" s="1" t="s">
        <v>5</v>
      </c>
      <c r="J5" s="2" t="s">
        <v>13</v>
      </c>
      <c r="K5" s="27"/>
      <c r="L5" s="27"/>
    </row>
    <row r="6" spans="1:12" ht="15" customHeight="1" thickBot="1">
      <c r="A6" s="39"/>
      <c r="B6" s="43"/>
      <c r="C6" s="44"/>
      <c r="D6" s="37" t="s">
        <v>6</v>
      </c>
      <c r="E6" s="37"/>
      <c r="F6" s="37"/>
      <c r="G6" s="37"/>
      <c r="H6" s="37"/>
      <c r="I6" s="37"/>
      <c r="J6" s="37"/>
      <c r="K6" s="27"/>
      <c r="L6" s="27"/>
    </row>
    <row r="7" spans="1:12" ht="15" customHeight="1" thickBot="1">
      <c r="A7" s="40"/>
      <c r="B7" s="45"/>
      <c r="C7" s="44"/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14" t="s">
        <v>14</v>
      </c>
      <c r="K7" s="27"/>
      <c r="L7" s="27"/>
    </row>
    <row r="8" spans="1:12" ht="55.5" customHeight="1">
      <c r="A8" s="20">
        <v>1</v>
      </c>
      <c r="B8" s="22" t="s">
        <v>32</v>
      </c>
      <c r="C8" s="23">
        <v>5</v>
      </c>
      <c r="D8" s="24">
        <f t="shared" ref="D8:D11" si="0">IF($C8&lt;=9,1,"-")</f>
        <v>1</v>
      </c>
      <c r="E8" s="21" t="str">
        <f>IF(AND(10&lt;=$C8,$C8&lt;=15),1,"-")</f>
        <v>-</v>
      </c>
      <c r="F8" s="21" t="str">
        <f>IF(AND(16&lt;=$C8,$C8&lt;=25),1,"-")</f>
        <v>-</v>
      </c>
      <c r="G8" s="21" t="str">
        <f>IF(AND(26&lt;=$C8,$C8&lt;=35),1,"-")</f>
        <v>-</v>
      </c>
      <c r="H8" s="21" t="str">
        <f>IF(AND(36&lt;=$C8,$C8&lt;=45),1,"-")</f>
        <v>-</v>
      </c>
      <c r="I8" s="21" t="str">
        <f>IF(AND(46&lt;=$C8,$C8&lt;=55),1,"-")</f>
        <v>-</v>
      </c>
      <c r="J8" s="21" t="str">
        <f>IF($C8&gt;=56,1,"-")</f>
        <v>-</v>
      </c>
      <c r="K8" s="25" t="s">
        <v>33</v>
      </c>
      <c r="L8" s="30" t="s">
        <v>39</v>
      </c>
    </row>
    <row r="9" spans="1:12" ht="55.5" customHeight="1">
      <c r="A9" s="6">
        <v>2</v>
      </c>
      <c r="B9" s="16" t="s">
        <v>34</v>
      </c>
      <c r="C9" s="15">
        <v>20</v>
      </c>
      <c r="D9" s="5" t="str">
        <f t="shared" si="0"/>
        <v>-</v>
      </c>
      <c r="E9" s="5" t="str">
        <f t="shared" ref="E9:E11" si="1">IF(AND(10&lt;=$C9,$C9&lt;=15),1,"-")</f>
        <v>-</v>
      </c>
      <c r="F9" s="5">
        <f t="shared" ref="F9:F11" si="2">IF(AND(16&lt;=$C9,$C9&lt;=25),1,"-")</f>
        <v>1</v>
      </c>
      <c r="G9" s="5" t="str">
        <f t="shared" ref="G9:G11" si="3">IF(AND(26&lt;=$C9,$C9&lt;=35),1,"-")</f>
        <v>-</v>
      </c>
      <c r="H9" s="5" t="str">
        <f t="shared" ref="H9:H11" si="4">IF(AND(36&lt;=$C9,$C9&lt;=45),1,"-")</f>
        <v>-</v>
      </c>
      <c r="I9" s="5" t="str">
        <f t="shared" ref="I9:I11" si="5">IF(AND(46&lt;=$C9,$C9&lt;=55),1,"-")</f>
        <v>-</v>
      </c>
      <c r="J9" s="5" t="str">
        <f t="shared" ref="J9:J11" si="6">IF($C9&gt;=56,1,"-")</f>
        <v>-</v>
      </c>
      <c r="K9" s="26" t="s">
        <v>35</v>
      </c>
      <c r="L9" s="31"/>
    </row>
    <row r="10" spans="1:12" ht="55.5" customHeight="1">
      <c r="A10" s="6">
        <v>3</v>
      </c>
      <c r="B10" s="16" t="s">
        <v>30</v>
      </c>
      <c r="C10" s="15">
        <v>10</v>
      </c>
      <c r="D10" s="5" t="str">
        <f t="shared" si="0"/>
        <v>-</v>
      </c>
      <c r="E10" s="5">
        <f t="shared" si="1"/>
        <v>1</v>
      </c>
      <c r="F10" s="5" t="str">
        <f t="shared" si="2"/>
        <v>-</v>
      </c>
      <c r="G10" s="5" t="str">
        <f t="shared" si="3"/>
        <v>-</v>
      </c>
      <c r="H10" s="5" t="str">
        <f t="shared" si="4"/>
        <v>-</v>
      </c>
      <c r="I10" s="5" t="str">
        <f t="shared" si="5"/>
        <v>-</v>
      </c>
      <c r="J10" s="5" t="str">
        <f t="shared" si="6"/>
        <v>-</v>
      </c>
      <c r="K10" s="26" t="s">
        <v>36</v>
      </c>
      <c r="L10" s="31"/>
    </row>
    <row r="11" spans="1:12" ht="55.5" customHeight="1" thickBot="1">
      <c r="A11" s="6">
        <v>4</v>
      </c>
      <c r="B11" s="16" t="s">
        <v>30</v>
      </c>
      <c r="C11" s="15">
        <v>10</v>
      </c>
      <c r="D11" s="5" t="str">
        <f t="shared" si="0"/>
        <v>-</v>
      </c>
      <c r="E11" s="5">
        <f t="shared" si="1"/>
        <v>1</v>
      </c>
      <c r="F11" s="5" t="str">
        <f t="shared" si="2"/>
        <v>-</v>
      </c>
      <c r="G11" s="5" t="str">
        <f t="shared" si="3"/>
        <v>-</v>
      </c>
      <c r="H11" s="5" t="str">
        <f t="shared" si="4"/>
        <v>-</v>
      </c>
      <c r="I11" s="5" t="str">
        <f t="shared" si="5"/>
        <v>-</v>
      </c>
      <c r="J11" s="5" t="str">
        <f t="shared" si="6"/>
        <v>-</v>
      </c>
      <c r="K11" s="26" t="s">
        <v>37</v>
      </c>
      <c r="L11" s="32"/>
    </row>
    <row r="12" spans="1:12" ht="26.25" customHeight="1" thickBot="1">
      <c r="A12" s="34" t="s">
        <v>18</v>
      </c>
      <c r="B12" s="36"/>
      <c r="C12" s="18"/>
      <c r="D12" s="7">
        <f t="shared" ref="D12:J12" si="7">SUM(D8:D11)</f>
        <v>1</v>
      </c>
      <c r="E12" s="7">
        <f t="shared" si="7"/>
        <v>2</v>
      </c>
      <c r="F12" s="7">
        <f t="shared" si="7"/>
        <v>1</v>
      </c>
      <c r="G12" s="7">
        <f t="shared" si="7"/>
        <v>0</v>
      </c>
      <c r="H12" s="7">
        <f t="shared" si="7"/>
        <v>0</v>
      </c>
      <c r="I12" s="7">
        <f t="shared" si="7"/>
        <v>0</v>
      </c>
      <c r="J12" s="7">
        <f t="shared" si="7"/>
        <v>0</v>
      </c>
      <c r="K12" s="28"/>
      <c r="L12" s="28"/>
    </row>
    <row r="13" spans="1:12" ht="15" thickBot="1">
      <c r="A13" s="34" t="s">
        <v>17</v>
      </c>
      <c r="B13" s="36"/>
      <c r="C13" s="19"/>
      <c r="D13" s="34">
        <f>SUM(D12:J12)</f>
        <v>4</v>
      </c>
      <c r="E13" s="35"/>
      <c r="F13" s="35"/>
      <c r="G13" s="35"/>
      <c r="H13" s="35"/>
      <c r="I13" s="35"/>
      <c r="J13" s="36"/>
      <c r="K13" s="29"/>
      <c r="L13" s="29"/>
    </row>
  </sheetData>
  <mergeCells count="14">
    <mergeCell ref="D13:J13"/>
    <mergeCell ref="D4:J4"/>
    <mergeCell ref="D6:J6"/>
    <mergeCell ref="A4:A7"/>
    <mergeCell ref="A12:B12"/>
    <mergeCell ref="A13:B13"/>
    <mergeCell ref="B4:C7"/>
    <mergeCell ref="A2:L2"/>
    <mergeCell ref="A3:L3"/>
    <mergeCell ref="L4:L7"/>
    <mergeCell ref="L12:L13"/>
    <mergeCell ref="L8:L11"/>
    <mergeCell ref="K12:K13"/>
    <mergeCell ref="K4:K7"/>
  </mergeCells>
  <pageMargins left="0.98425196850393704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E5" sqref="E5"/>
    </sheetView>
  </sheetViews>
  <sheetFormatPr defaultRowHeight="14.25"/>
  <cols>
    <col min="1" max="1" width="10.75" customWidth="1"/>
    <col min="2" max="2" width="11.75" customWidth="1"/>
  </cols>
  <sheetData>
    <row r="1" spans="1:3" ht="17.25" thickBot="1">
      <c r="A1" s="10" t="s">
        <v>21</v>
      </c>
      <c r="B1" s="11"/>
      <c r="C1" s="11"/>
    </row>
    <row r="2" spans="1:3" ht="17.25" thickBot="1">
      <c r="A2" s="12">
        <v>105</v>
      </c>
      <c r="B2" s="12"/>
      <c r="C2" s="12"/>
    </row>
    <row r="3" spans="1:3" ht="17.25" thickBot="1">
      <c r="A3" s="11">
        <v>104</v>
      </c>
      <c r="B3" s="11"/>
      <c r="C3" s="11"/>
    </row>
    <row r="4" spans="1:3" ht="17.25" thickBot="1">
      <c r="A4" s="13" t="s">
        <v>22</v>
      </c>
      <c r="B4" s="13" t="s">
        <v>23</v>
      </c>
      <c r="C4" s="13" t="s">
        <v>24</v>
      </c>
    </row>
    <row r="5" spans="1:3" ht="215.25" thickBot="1">
      <c r="A5" s="11" t="b">
        <f>AND(1&lt;A1, A1&lt;100)</f>
        <v>0</v>
      </c>
      <c r="B5" s="11" t="s">
        <v>25</v>
      </c>
      <c r="C5" s="11" t="b">
        <v>1</v>
      </c>
    </row>
    <row r="6" spans="1:3" ht="264.75" thickBot="1">
      <c r="A6" s="12" t="str">
        <f>IF(AND(1&lt;A2, A2&lt;100), A2, "Wartość jest spoza zakresu.")</f>
        <v>Wartość jest spoza zakresu.</v>
      </c>
      <c r="B6" s="12" t="s">
        <v>26</v>
      </c>
      <c r="C6" s="12" t="s">
        <v>27</v>
      </c>
    </row>
    <row r="7" spans="1:3" ht="215.25" thickBot="1">
      <c r="A7" s="11" t="str">
        <f>IF(AND(1&lt;A1, A1&lt;100), A1, "Wartość jest spoza zakresu.")</f>
        <v>Wartość jest spoza zakresu.</v>
      </c>
      <c r="B7" s="11" t="s">
        <v>28</v>
      </c>
      <c r="C7" s="11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drogowskaz</dc:creator>
  <cp:lastModifiedBy>drogowskaz</cp:lastModifiedBy>
  <cp:lastPrinted>2014-07-11T12:51:08Z</cp:lastPrinted>
  <dcterms:created xsi:type="dcterms:W3CDTF">2012-12-13T08:17:11Z</dcterms:created>
  <dcterms:modified xsi:type="dcterms:W3CDTF">2015-02-04T08:02:01Z</dcterms:modified>
</cp:coreProperties>
</file>